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limateregistry.sharepoint.com/Public/Policy/Mexico Forest/Assessment Area Data/"/>
    </mc:Choice>
  </mc:AlternateContent>
  <xr:revisionPtr revIDLastSave="541" documentId="8_{305A9779-42EB-4764-BE2E-D14D078E3E7A}" xr6:coauthVersionLast="44" xr6:coauthVersionMax="45" xr10:uidLastSave="{56598256-81EC-458F-B6B6-634A2F387828}"/>
  <bookViews>
    <workbookView xWindow="-110" yWindow="-110" windowWidth="19420" windowHeight="10420" tabRatio="640" activeTab="1" xr2:uid="{6CEFE742-8679-40FC-A2C9-1A3145F82F2D}"/>
  </bookViews>
  <sheets>
    <sheet name="Agroforestry Assessment Areas" sheetId="1" r:id="rId1"/>
    <sheet name="Urban Forest Assessment Areas" sheetId="2" r:id="rId2"/>
    <sheet name="Shrub Pool Assessment Areas" sheetId="4"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4" l="1"/>
  <c r="B3" i="4"/>
  <c r="B2" i="2"/>
  <c r="B9" i="1"/>
  <c r="B8" i="1"/>
  <c r="B7" i="1"/>
  <c r="B6" i="1"/>
  <c r="B5" i="1"/>
  <c r="B4" i="1"/>
  <c r="B3" i="1"/>
  <c r="B2" i="1"/>
</calcChain>
</file>

<file path=xl/sharedStrings.xml><?xml version="1.0" encoding="utf-8"?>
<sst xmlns="http://schemas.openxmlformats.org/spreadsheetml/2006/main" count="22" uniqueCount="21">
  <si>
    <t xml:space="preserve">Urban Forest Assessment Area </t>
  </si>
  <si>
    <t>Data Source</t>
  </si>
  <si>
    <t>Nowak et al. 2013</t>
  </si>
  <si>
    <t>Mexico Urban Forest</t>
  </si>
  <si>
    <t>Shrub Pool Assessment Area</t>
  </si>
  <si>
    <t>Shrub Subtropical</t>
  </si>
  <si>
    <t>Shrub Tropical</t>
  </si>
  <si>
    <r>
      <t>From Ruesch &amp; Gibbs 2008 and Zomer et al. 2016. Default ratio estimator equals CO</t>
    </r>
    <r>
      <rPr>
        <vertAlign val="subscript"/>
        <sz val="8"/>
        <rFont val="Arial"/>
        <family val="2"/>
      </rPr>
      <t>2</t>
    </r>
    <r>
      <rPr>
        <sz val="8"/>
        <rFont val="Arial"/>
        <family val="2"/>
      </rPr>
      <t xml:space="preserve"> stocking value at 100% canopy cover based on above- and below-ground vegetation biomass. Since Zomer et al. determined CO</t>
    </r>
    <r>
      <rPr>
        <vertAlign val="subscript"/>
        <sz val="8"/>
        <rFont val="Arial"/>
        <family val="2"/>
      </rPr>
      <t>2</t>
    </r>
    <r>
      <rPr>
        <sz val="8"/>
        <rFont val="Arial"/>
        <family val="2"/>
      </rPr>
      <t xml:space="preserve"> density for agroforestry sites based on the normalization of CO</t>
    </r>
    <r>
      <rPr>
        <vertAlign val="subscript"/>
        <sz val="8"/>
        <rFont val="Arial"/>
        <family val="2"/>
      </rPr>
      <t>2</t>
    </r>
    <r>
      <rPr>
        <sz val="8"/>
        <rFont val="Arial"/>
        <family val="2"/>
      </rPr>
      <t xml:space="preserve"> stocking value at 100% canopy cover relative to 18.4 tCO</t>
    </r>
    <r>
      <rPr>
        <vertAlign val="subscript"/>
        <sz val="8"/>
        <rFont val="Arial"/>
        <family val="2"/>
      </rPr>
      <t>2</t>
    </r>
    <r>
      <rPr>
        <sz val="8"/>
        <rFont val="Arial"/>
        <family val="2"/>
      </rPr>
      <t>/ha (5 tC/ha) at 0% canopy cover, 18.4 tCO</t>
    </r>
    <r>
      <rPr>
        <vertAlign val="subscript"/>
        <sz val="8"/>
        <rFont val="Arial"/>
        <family val="2"/>
      </rPr>
      <t>2</t>
    </r>
    <r>
      <rPr>
        <sz val="8"/>
        <rFont val="Arial"/>
        <family val="2"/>
      </rPr>
      <t>/ha (5 tC/ha) was subtracted from the 100% canopy cover default carbon stocking value to remove consideration of the non-tree biomass represented by those stocks for the calculation of live tree carbon stocks.</t>
    </r>
  </si>
  <si>
    <r>
      <t>Default Ratio Estimator (tCO</t>
    </r>
    <r>
      <rPr>
        <b/>
        <vertAlign val="subscript"/>
        <sz val="10"/>
        <color theme="0"/>
        <rFont val="Arial"/>
        <family val="2"/>
      </rPr>
      <t>2</t>
    </r>
    <r>
      <rPr>
        <b/>
        <sz val="10"/>
        <color theme="0"/>
        <rFont val="Arial"/>
        <family val="2"/>
      </rPr>
      <t>/ha at 100% Canopy Cover)</t>
    </r>
  </si>
  <si>
    <t>Default Ratio Estimator (tCO2/ha at 100% Canopy Cover)</t>
  </si>
  <si>
    <r>
      <t>From Ruesch &amp; Gibbs 2008. Default ratio estimator equals CO</t>
    </r>
    <r>
      <rPr>
        <vertAlign val="subscript"/>
        <sz val="8"/>
        <rFont val="Arial"/>
        <family val="2"/>
      </rPr>
      <t>2</t>
    </r>
    <r>
      <rPr>
        <sz val="8"/>
        <rFont val="Arial"/>
        <family val="2"/>
      </rPr>
      <t xml:space="preserve"> stocking value at 100% cover based on above- and below-ground vegetation biomass. </t>
    </r>
  </si>
  <si>
    <t>The current default ratio estimator for 100% canopy cover applies to all of Mexico and is based on the lowest Default Ratio Estimator for above- and below-ground live tree biomass specified in the Urban Forest Management Assessment Area Data File Batch 1.0 used in conjunction with the Climate Action Reserve's Urban Forest Management Protocol v1.1. Additional default ratio estimators for 100% canopy cover will be added to the list above as appropriate data sources become available.</t>
  </si>
  <si>
    <t>Agroforestry/Silvopastoral Assessment Area</t>
  </si>
  <si>
    <t xml:space="preserve"> Agroforestry/Silvopastoral Subtropical Desert</t>
  </si>
  <si>
    <t>Agroforestry/Silvopastoral Subtropical Dry Forest</t>
  </si>
  <si>
    <t>Agroforestry/Silvopastoral Subtropical Mountain Systems</t>
  </si>
  <si>
    <t>Agroforestry/Silvopastoral Subtropical Steppe</t>
  </si>
  <si>
    <t>Agroforestry/Silvopastoral Tropical Dry Forest</t>
  </si>
  <si>
    <t>Agroforestry/Silvopastoral Tropical Moist Deciduous Forest</t>
  </si>
  <si>
    <t>Agroforestry/Silvopastoral Tropical Mountain Systems</t>
  </si>
  <si>
    <t>Agroforestry/Silvopastoral Tropical Rainforest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</si>
</sst>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2"/>
      <name val="Arial"/>
      <family val="2"/>
    </font>
    <font>
      <sz val="11"/>
      <color theme="1"/>
      <name val="Arial"/>
      <family val="2"/>
    </font>
    <font>
      <sz val="10"/>
      <color theme="1"/>
      <name val="Arial"/>
      <family val="2"/>
    </font>
    <font>
      <sz val="10"/>
      <name val="Arial"/>
      <family val="2"/>
    </font>
    <font>
      <b/>
      <sz val="10"/>
      <name val="Arial"/>
      <family val="2"/>
    </font>
    <font>
      <b/>
      <sz val="10"/>
      <color theme="0"/>
      <name val="Arial"/>
      <family val="2"/>
    </font>
    <font>
      <b/>
      <vertAlign val="subscript"/>
      <sz val="10"/>
      <color theme="0"/>
      <name val="Arial"/>
      <family val="2"/>
    </font>
    <font>
      <sz val="8"/>
      <color theme="1"/>
      <name val="Arial"/>
      <family val="2"/>
    </font>
    <font>
      <sz val="11"/>
      <color theme="1"/>
      <name val="Calibri"/>
      <family val="2"/>
      <scheme val="minor"/>
    </font>
    <font>
      <sz val="8"/>
      <name val="Arial"/>
      <family val="2"/>
    </font>
    <font>
      <vertAlign val="subscript"/>
      <sz val="8"/>
      <name val="Arial"/>
      <family val="2"/>
    </font>
    <font>
      <b/>
      <sz val="10"/>
      <color theme="1"/>
      <name val="Arial"/>
      <family val="2"/>
    </font>
  </fonts>
  <fills count="4">
    <fill>
      <patternFill patternType="none"/>
    </fill>
    <fill>
      <patternFill patternType="gray125"/>
    </fill>
    <fill>
      <patternFill patternType="solid">
        <fgColor theme="8"/>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38">
    <xf numFmtId="0" fontId="0" fillId="0" borderId="0" xfId="0"/>
    <xf numFmtId="0" fontId="1" fillId="0" borderId="0" xfId="0" applyFont="1" applyAlignment="1">
      <alignment horizontal="center" vertical="center" wrapText="1"/>
    </xf>
    <xf numFmtId="0" fontId="2" fillId="0" borderId="0" xfId="0" applyFont="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Border="1" applyAlignment="1">
      <alignment horizontal="right"/>
    </xf>
    <xf numFmtId="0" fontId="3" fillId="0" borderId="0" xfId="0" applyFont="1" applyBorder="1" applyAlignment="1">
      <alignment horizontal="left"/>
    </xf>
    <xf numFmtId="0" fontId="2" fillId="0" borderId="0" xfId="0" applyFont="1" applyBorder="1"/>
    <xf numFmtId="0" fontId="3" fillId="0" borderId="0" xfId="0" applyFont="1" applyBorder="1" applyAlignment="1">
      <alignment horizontal="right" vertical="top"/>
    </xf>
    <xf numFmtId="0" fontId="3" fillId="0" borderId="0" xfId="0" applyFont="1" applyBorder="1" applyAlignment="1">
      <alignment horizontal="left" wrapText="1"/>
    </xf>
    <xf numFmtId="0" fontId="3" fillId="0" borderId="0" xfId="0" quotePrefix="1" applyFont="1" applyBorder="1"/>
    <xf numFmtId="0" fontId="3" fillId="0" borderId="0" xfId="0" applyFont="1" applyBorder="1"/>
    <xf numFmtId="0" fontId="3" fillId="0" borderId="0" xfId="0" applyFont="1" applyBorder="1" applyAlignment="1">
      <alignment vertical="top"/>
    </xf>
    <xf numFmtId="0" fontId="3" fillId="0" borderId="0" xfId="0" applyFont="1" applyBorder="1" applyAlignment="1">
      <alignment horizontal="left" vertical="top"/>
    </xf>
    <xf numFmtId="1"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2" fontId="4" fillId="0" borderId="0" xfId="0" applyNumberFormat="1" applyFont="1" applyBorder="1" applyAlignment="1">
      <alignment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2" fontId="0" fillId="0" borderId="0" xfId="0" applyNumberFormat="1"/>
    <xf numFmtId="9" fontId="0" fillId="0" borderId="0" xfId="1" applyFont="1"/>
    <xf numFmtId="9" fontId="1" fillId="0" borderId="0" xfId="1" applyFont="1" applyAlignment="1">
      <alignment horizontal="center" vertical="center" wrapText="1"/>
    </xf>
    <xf numFmtId="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3" fillId="3" borderId="1" xfId="0" applyFont="1" applyFill="1" applyBorder="1" applyAlignment="1">
      <alignment horizontal="left" indent="1"/>
    </xf>
    <xf numFmtId="0" fontId="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0" fillId="0" borderId="4" xfId="0" applyFont="1" applyBorder="1" applyAlignment="1">
      <alignment vertical="center" wrapText="1"/>
    </xf>
    <xf numFmtId="0" fontId="10" fillId="0" borderId="0" xfId="0" applyFont="1" applyBorder="1" applyAlignment="1">
      <alignment vertical="center" wrapText="1"/>
    </xf>
    <xf numFmtId="0" fontId="8" fillId="0" borderId="0" xfId="0" applyFont="1" applyAlignment="1">
      <alignment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cellXfs>
  <cellStyles count="2">
    <cellStyle name="Normal" xfId="0" builtinId="0"/>
    <cellStyle name="Percent" xfId="1" builtinId="5"/>
  </cellStyles>
  <dxfs count="14">
    <dxf>
      <font>
        <b/>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family val="2"/>
        <scheme val="none"/>
      </font>
    </dxf>
    <dxf>
      <border>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8"/>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dxf>
    <dxf>
      <border>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8E65F3-89D7-4463-9D9F-C659F26C6BB3}" name="Table2" displayName="Table2" ref="A1:B9" totalsRowShown="0" headerRowDxfId="13" dataDxfId="11" headerRowBorderDxfId="12" tableBorderDxfId="10" totalsRowBorderDxfId="9">
  <autoFilter ref="A1:B9" xr:uid="{B30B8061-07B3-49D9-9FDC-57B53AFB1D18}"/>
  <sortState xmlns:xlrd2="http://schemas.microsoft.com/office/spreadsheetml/2017/richdata2" ref="A2:B9">
    <sortCondition ref="A1:A9"/>
  </sortState>
  <tableColumns count="2">
    <tableColumn id="1" xr3:uid="{E3BB3496-AC7E-4879-9274-DC3F0A29B209}" name="Agroforestry/Silvopastoral Assessment Area" dataDxfId="8"/>
    <tableColumn id="4" xr3:uid="{C841770C-4E49-4872-ADAA-6E21B2A9C21F}" name="Default Ratio Estimator (tCO2/ha at 100% Canopy Cover)" dataDxfId="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4D3561-F9A1-4C9D-B663-1AB99DE63AA2}" name="Table24" displayName="Table24" ref="A1:B3" totalsRowShown="0" headerRowDxfId="6" dataDxfId="4" headerRowBorderDxfId="5" tableBorderDxfId="3" totalsRowBorderDxfId="2">
  <autoFilter ref="A1:B3" xr:uid="{B30B8061-07B3-49D9-9FDC-57B53AFB1D18}"/>
  <sortState xmlns:xlrd2="http://schemas.microsoft.com/office/spreadsheetml/2017/richdata2" ref="A2:B3">
    <sortCondition ref="A1:A3"/>
  </sortState>
  <tableColumns count="2">
    <tableColumn id="1" xr3:uid="{9CB01EA5-39E4-461C-9F67-6216C8698466}" name="Shrub Pool Assessment Area" dataDxfId="1"/>
    <tableColumn id="4" xr3:uid="{B6B3ED1B-3648-4EEE-9209-BB13621A1B94}" name="Default Ratio Estimator (tCO2/ha at 100% Canopy Cov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3AD7-DB01-45D4-AE45-E8CAC4C60104}">
  <dimension ref="A1:E17"/>
  <sheetViews>
    <sheetView workbookViewId="0">
      <selection activeCell="D10" sqref="D10"/>
    </sheetView>
  </sheetViews>
  <sheetFormatPr defaultColWidth="9.1796875" defaultRowHeight="14" x14ac:dyDescent="0.3"/>
  <cols>
    <col min="1" max="1" width="48.1796875" style="2" customWidth="1"/>
    <col min="2" max="2" width="22.7265625" style="2" customWidth="1"/>
    <col min="3" max="3" width="12.453125" style="2" customWidth="1"/>
    <col min="4" max="4" width="24" style="2" customWidth="1"/>
    <col min="5" max="5" width="21.7265625" style="2" customWidth="1"/>
    <col min="6" max="16384" width="9.1796875" style="2"/>
  </cols>
  <sheetData>
    <row r="1" spans="1:5" s="1" customFormat="1" ht="61.5" customHeight="1" x14ac:dyDescent="0.35">
      <c r="A1" s="20" t="s">
        <v>12</v>
      </c>
      <c r="B1" s="21" t="s">
        <v>8</v>
      </c>
      <c r="E1" s="25"/>
    </row>
    <row r="2" spans="1:5" s="1" customFormat="1" ht="15.5" x14ac:dyDescent="0.35">
      <c r="A2" s="5" t="s">
        <v>13</v>
      </c>
      <c r="B2" s="16">
        <f>ROUND((126-5)*3.67,0)</f>
        <v>444</v>
      </c>
      <c r="D2" s="24"/>
    </row>
    <row r="3" spans="1:5" s="1" customFormat="1" ht="15.5" x14ac:dyDescent="0.35">
      <c r="A3" s="5" t="s">
        <v>14</v>
      </c>
      <c r="B3" s="17">
        <f>ROUND((126-5)*3.67,0)</f>
        <v>444</v>
      </c>
      <c r="D3" s="24"/>
    </row>
    <row r="4" spans="1:5" s="1" customFormat="1" ht="15.5" x14ac:dyDescent="0.35">
      <c r="A4" s="5" t="s">
        <v>15</v>
      </c>
      <c r="B4" s="16">
        <f>ROUND((87-5)*3.67,0)</f>
        <v>301</v>
      </c>
      <c r="D4" s="24"/>
    </row>
    <row r="5" spans="1:5" s="1" customFormat="1" ht="15.5" x14ac:dyDescent="0.35">
      <c r="A5" s="5" t="s">
        <v>16</v>
      </c>
      <c r="B5" s="17">
        <f>ROUND((126-5)*3.67,0)</f>
        <v>444</v>
      </c>
      <c r="D5" s="24"/>
    </row>
    <row r="6" spans="1:5" s="1" customFormat="1" ht="15.5" x14ac:dyDescent="0.35">
      <c r="A6" s="5" t="s">
        <v>17</v>
      </c>
      <c r="B6" s="17">
        <f>ROUND((126-5)*3.67,0)</f>
        <v>444</v>
      </c>
      <c r="D6" s="24"/>
    </row>
    <row r="7" spans="1:5" s="1" customFormat="1" ht="25" x14ac:dyDescent="0.35">
      <c r="A7" s="5" t="s">
        <v>18</v>
      </c>
      <c r="B7" s="16">
        <f>ROUND((128-5)*3.67,0)</f>
        <v>451</v>
      </c>
    </row>
    <row r="8" spans="1:5" s="1" customFormat="1" ht="15.5" x14ac:dyDescent="0.35">
      <c r="A8" s="5" t="s">
        <v>19</v>
      </c>
      <c r="B8" s="16">
        <f>ROUND((87-5)*3.67,0)</f>
        <v>301</v>
      </c>
    </row>
    <row r="9" spans="1:5" s="1" customFormat="1" ht="15.5" x14ac:dyDescent="0.35">
      <c r="A9" s="6" t="s">
        <v>20</v>
      </c>
      <c r="B9" s="18">
        <f>ROUND((193-5)*3.67,0)</f>
        <v>690</v>
      </c>
    </row>
    <row r="10" spans="1:5" ht="69.75" customHeight="1" x14ac:dyDescent="0.3">
      <c r="A10" s="33" t="s">
        <v>7</v>
      </c>
      <c r="B10" s="34"/>
      <c r="C10" s="4"/>
      <c r="D10" s="19"/>
    </row>
    <row r="11" spans="1:5" ht="28.5" customHeight="1" x14ac:dyDescent="0.3">
      <c r="A11" s="3"/>
      <c r="B11" s="3"/>
      <c r="C11" s="4"/>
      <c r="D11" s="4"/>
    </row>
    <row r="13" spans="1:5" x14ac:dyDescent="0.3">
      <c r="A13" s="11"/>
      <c r="B13" s="12"/>
      <c r="C13" s="13"/>
      <c r="D13" s="13"/>
      <c r="E13" s="9"/>
    </row>
    <row r="14" spans="1:5" x14ac:dyDescent="0.3">
      <c r="A14" s="13"/>
      <c r="B14" s="7"/>
      <c r="C14" s="8"/>
      <c r="D14" s="9"/>
      <c r="E14" s="13"/>
    </row>
    <row r="15" spans="1:5" x14ac:dyDescent="0.3">
      <c r="A15" s="13"/>
      <c r="B15" s="10"/>
      <c r="C15" s="15"/>
      <c r="D15" s="15"/>
      <c r="E15" s="14"/>
    </row>
    <row r="16" spans="1:5" x14ac:dyDescent="0.3">
      <c r="A16" s="13"/>
      <c r="B16" s="10"/>
      <c r="C16" s="15"/>
      <c r="D16" s="15"/>
      <c r="E16" s="14"/>
    </row>
    <row r="17" spans="1:5" x14ac:dyDescent="0.3">
      <c r="A17" s="13"/>
      <c r="B17" s="10"/>
      <c r="C17" s="15"/>
      <c r="D17" s="15"/>
      <c r="E17" s="14"/>
    </row>
  </sheetData>
  <mergeCells count="1">
    <mergeCell ref="A10:B10"/>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0EFF-6773-4F22-8168-6AAEA3D9FB03}">
  <dimension ref="A1:G8"/>
  <sheetViews>
    <sheetView tabSelected="1" workbookViewId="0">
      <selection activeCell="I4" sqref="I4"/>
    </sheetView>
  </sheetViews>
  <sheetFormatPr defaultRowHeight="14.5" x14ac:dyDescent="0.35"/>
  <cols>
    <col min="1" max="1" width="32.26953125" customWidth="1"/>
    <col min="2" max="2" width="24" customWidth="1"/>
    <col min="3" max="3" width="18.26953125" customWidth="1"/>
  </cols>
  <sheetData>
    <row r="1" spans="1:7" ht="42.75" customHeight="1" x14ac:dyDescent="0.35">
      <c r="A1" s="29" t="s">
        <v>0</v>
      </c>
      <c r="B1" s="29" t="s">
        <v>9</v>
      </c>
      <c r="C1" s="29" t="s">
        <v>1</v>
      </c>
    </row>
    <row r="2" spans="1:7" x14ac:dyDescent="0.35">
      <c r="A2" s="30" t="s">
        <v>3</v>
      </c>
      <c r="B2" s="32">
        <f>ROUND(65/0.404686,0)</f>
        <v>161</v>
      </c>
      <c r="C2" s="31" t="s">
        <v>2</v>
      </c>
    </row>
    <row r="3" spans="1:7" ht="60" customHeight="1" x14ac:dyDescent="0.35">
      <c r="A3" s="35" t="s">
        <v>11</v>
      </c>
      <c r="B3" s="35"/>
      <c r="C3" s="35"/>
    </row>
    <row r="6" spans="1:7" x14ac:dyDescent="0.35">
      <c r="E6" s="23"/>
      <c r="G6" s="22"/>
    </row>
    <row r="7" spans="1:7" x14ac:dyDescent="0.35">
      <c r="E7" s="23"/>
      <c r="G7" s="22"/>
    </row>
    <row r="8" spans="1:7" x14ac:dyDescent="0.35">
      <c r="E8" s="23"/>
      <c r="G8" s="22"/>
    </row>
  </sheetData>
  <mergeCells count="1">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A30C-A876-44EE-91EA-DDA788F00443}">
  <dimension ref="A1:G11"/>
  <sheetViews>
    <sheetView workbookViewId="0">
      <selection activeCell="A4" sqref="A4:B4"/>
    </sheetView>
  </sheetViews>
  <sheetFormatPr defaultColWidth="9.1796875" defaultRowHeight="14" x14ac:dyDescent="0.3"/>
  <cols>
    <col min="1" max="1" width="30" style="2" customWidth="1"/>
    <col min="2" max="2" width="24.7265625" style="2" customWidth="1"/>
    <col min="3" max="3" width="12.453125" style="2" customWidth="1"/>
    <col min="4" max="4" width="24" style="2" customWidth="1"/>
    <col min="5" max="5" width="21.7265625" style="2" customWidth="1"/>
    <col min="6" max="6" width="9.1796875" style="2"/>
    <col min="7" max="7" width="11.54296875" style="2" bestFit="1" customWidth="1"/>
    <col min="8" max="16384" width="9.1796875" style="2"/>
  </cols>
  <sheetData>
    <row r="1" spans="1:7" s="1" customFormat="1" ht="61.5" customHeight="1" x14ac:dyDescent="0.35">
      <c r="A1" s="20" t="s">
        <v>4</v>
      </c>
      <c r="B1" s="20" t="s">
        <v>9</v>
      </c>
    </row>
    <row r="2" spans="1:7" s="1" customFormat="1" ht="15.5" x14ac:dyDescent="0.35">
      <c r="A2" s="27" t="s">
        <v>5</v>
      </c>
      <c r="B2" s="17">
        <f>ROUND(50*3.67,0)</f>
        <v>184</v>
      </c>
      <c r="F2" s="26"/>
    </row>
    <row r="3" spans="1:7" s="1" customFormat="1" ht="15.5" x14ac:dyDescent="0.35">
      <c r="A3" s="28" t="s">
        <v>6</v>
      </c>
      <c r="B3" s="16">
        <f>ROUND(53*3.67,0)</f>
        <v>195</v>
      </c>
      <c r="G3" s="26"/>
    </row>
    <row r="4" spans="1:7" ht="38.25" customHeight="1" x14ac:dyDescent="0.3">
      <c r="A4" s="36" t="s">
        <v>10</v>
      </c>
      <c r="B4" s="37"/>
      <c r="C4" s="4"/>
      <c r="D4" s="19"/>
    </row>
    <row r="5" spans="1:7" ht="28.5" customHeight="1" x14ac:dyDescent="0.3">
      <c r="A5" s="3"/>
      <c r="B5" s="3"/>
      <c r="C5" s="4"/>
      <c r="D5" s="4"/>
    </row>
    <row r="7" spans="1:7" x14ac:dyDescent="0.3">
      <c r="A7" s="11"/>
      <c r="B7" s="12"/>
      <c r="C7" s="13"/>
      <c r="D7" s="13"/>
      <c r="E7" s="9"/>
    </row>
    <row r="8" spans="1:7" x14ac:dyDescent="0.3">
      <c r="A8" s="13"/>
      <c r="B8" s="7"/>
      <c r="C8" s="8"/>
      <c r="D8" s="9"/>
      <c r="E8" s="13"/>
    </row>
    <row r="9" spans="1:7" x14ac:dyDescent="0.3">
      <c r="A9" s="13"/>
      <c r="B9" s="10"/>
      <c r="C9" s="15"/>
      <c r="D9" s="15"/>
      <c r="E9" s="14"/>
    </row>
    <row r="10" spans="1:7" x14ac:dyDescent="0.3">
      <c r="A10" s="13"/>
      <c r="B10" s="10"/>
      <c r="C10" s="15"/>
      <c r="D10" s="15"/>
      <c r="E10" s="14"/>
    </row>
    <row r="11" spans="1:7" x14ac:dyDescent="0.3">
      <c r="A11" s="13"/>
      <c r="B11" s="10"/>
      <c r="C11" s="15"/>
      <c r="D11" s="15"/>
      <c r="E11" s="14"/>
    </row>
  </sheetData>
  <mergeCells count="1">
    <mergeCell ref="A4:B4"/>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8A0B23-A2C4-4CCF-8990-54EEEC63C791}">
  <ds:schemaRefs>
    <ds:schemaRef ds:uri="http://purl.org/dc/elements/1.1/"/>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schemas.microsoft.com/office/2006/metadata/properties"/>
    <ds:schemaRef ds:uri="9ac66888-105e-4e54-b39a-e32c984792c9"/>
    <ds:schemaRef ds:uri="04007bd9-c0d9-4f27-a4ad-edebe3770499"/>
    <ds:schemaRef ds:uri="http://schemas.microsoft.com/sharepoint/v3"/>
  </ds:schemaRefs>
</ds:datastoreItem>
</file>

<file path=customXml/itemProps2.xml><?xml version="1.0" encoding="utf-8"?>
<ds:datastoreItem xmlns:ds="http://schemas.openxmlformats.org/officeDocument/2006/customXml" ds:itemID="{015E0DAB-0128-43E8-872E-6D06BE238527}">
  <ds:schemaRefs>
    <ds:schemaRef ds:uri="http://schemas.microsoft.com/sharepoint/v3/contenttype/forms"/>
  </ds:schemaRefs>
</ds:datastoreItem>
</file>

<file path=customXml/itemProps3.xml><?xml version="1.0" encoding="utf-8"?>
<ds:datastoreItem xmlns:ds="http://schemas.openxmlformats.org/officeDocument/2006/customXml" ds:itemID="{86FD8442-CB20-40CA-A29A-3AF8D141C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Agroforestry Assessment Areas</vt:lpstr>
      <vt:lpstr>Urban Forest Assessment Areas</vt:lpstr>
      <vt:lpstr>Shrub Pool Assessment Areas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Remucal</dc:creator>
  <cp:keywords/>
  <dc:description/>
  <cp:lastModifiedBy>Amy Kessler</cp:lastModifiedBy>
  <cp:revision/>
  <dcterms:created xsi:type="dcterms:W3CDTF">2019-05-28T14:35:58Z</dcterms:created>
  <dcterms:modified xsi:type="dcterms:W3CDTF">2020-03-30T00:04:48Z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